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AN KIEN HUYEN UY BAC AI\CV DI HU NHIEM KY 2020-2025\Ho so Dai hoi NK 2025-2030\VB Huyen uy\Kem De cuong BC chinh tri\"/>
    </mc:Choice>
  </mc:AlternateContent>
  <bookViews>
    <workbookView xWindow="0" yWindow="135" windowWidth="19140" windowHeight="709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49" i="1" l="1"/>
  <c r="C49" i="1"/>
  <c r="D37" i="1" l="1"/>
  <c r="D35" i="1"/>
  <c r="D33" i="1"/>
  <c r="D24" i="1"/>
  <c r="D20" i="1"/>
  <c r="D44" i="1"/>
  <c r="C44" i="1"/>
  <c r="C17" i="1" l="1"/>
</calcChain>
</file>

<file path=xl/sharedStrings.xml><?xml version="1.0" encoding="utf-8"?>
<sst xmlns="http://schemas.openxmlformats.org/spreadsheetml/2006/main" count="114" uniqueCount="58">
  <si>
    <t>MỘT SỐ CHỈ TIÊU NGÀNH NÔNG -LÂM NGHIỆP HUYỆN BÁC ÁI</t>
  </si>
  <si>
    <t>ĐVT</t>
  </si>
  <si>
    <t>A/ NÔNG NGHIỆP</t>
  </si>
  <si>
    <t>Tổng diện tích canh tác</t>
  </si>
  <si>
    <t>Ha</t>
  </si>
  <si>
    <t xml:space="preserve"> - Diện tích đất chủ động nước</t>
  </si>
  <si>
    <t xml:space="preserve"> - Diện tích đất rẫy</t>
  </si>
  <si>
    <t>1. Trồng trọt</t>
  </si>
  <si>
    <t xml:space="preserve"> - Diện tích gieo trồng</t>
  </si>
  <si>
    <t xml:space="preserve"> - Tổng sản lượng lương thực</t>
  </si>
  <si>
    <t>Tấn</t>
  </si>
  <si>
    <t>Một số cây trồng chủ yếu:</t>
  </si>
  <si>
    <t>a/ Lúa nước</t>
  </si>
  <si>
    <t xml:space="preserve">    Sản lượng</t>
  </si>
  <si>
    <t>b/ Bắp</t>
  </si>
  <si>
    <t xml:space="preserve">    T/đó: Bắp lai </t>
  </si>
  <si>
    <t>c/ Mía đường</t>
  </si>
  <si>
    <t>d/ Mỳ</t>
  </si>
  <si>
    <t>e/ Đậu các loại</t>
  </si>
  <si>
    <t>Sản lượng</t>
  </si>
  <si>
    <t>g/ Rau quả</t>
  </si>
  <si>
    <t>sản lượng</t>
  </si>
  <si>
    <t>h/ Cỏ chăn nuôi</t>
  </si>
  <si>
    <t>i/ Cao su</t>
  </si>
  <si>
    <t>l/ Điều cho thu hoạch</t>
  </si>
  <si>
    <t>2. Chăn nuôi</t>
  </si>
  <si>
    <t xml:space="preserve"> - Đàn trâu, bò</t>
  </si>
  <si>
    <t>Con</t>
  </si>
  <si>
    <t xml:space="preserve"> - Đàn heo</t>
  </si>
  <si>
    <t xml:space="preserve"> - Đàn dê, cừu</t>
  </si>
  <si>
    <t>B/ LÂM NGHIỆP</t>
  </si>
  <si>
    <t xml:space="preserve"> - Diện tích đất lâm nghiệp</t>
  </si>
  <si>
    <t xml:space="preserve">   + Rừng đặc dụng</t>
  </si>
  <si>
    <t xml:space="preserve">   + Rừng phòng hộ</t>
  </si>
  <si>
    <t xml:space="preserve">   + Rừng sản xuất</t>
  </si>
  <si>
    <t xml:space="preserve"> - DT giao rừng khoán quản</t>
  </si>
  <si>
    <t xml:space="preserve">   T/đo: Giao theo Chương trình</t>
  </si>
  <si>
    <t xml:space="preserve"> - Diện tích trồng rừng</t>
  </si>
  <si>
    <t>C/ THỦY SẢN</t>
  </si>
  <si>
    <t xml:space="preserve"> - Diện tích ao nuôi cá nước</t>
  </si>
  <si>
    <t>Nội dung</t>
  </si>
  <si>
    <t>Thực hiện giai đoạn 2016-2020</t>
  </si>
  <si>
    <t>Kế hoạch giai đoạn 2020-2025</t>
  </si>
  <si>
    <t xml:space="preserve">Kết quả thực hiện qua các năm </t>
  </si>
  <si>
    <t>Bình quân kết quả đạt được giai đoạn 2021-2023</t>
  </si>
  <si>
    <t>So sánh giai đoạn 2021-2023 với kế hoạch 2020-2025</t>
  </si>
  <si>
    <t>Năm 2021</t>
  </si>
  <si>
    <t>Năm 2022</t>
  </si>
  <si>
    <t>6 tháng đầu năm 2023</t>
  </si>
  <si>
    <t>Ước thực hiện năm 2023</t>
  </si>
  <si>
    <t>246,4</t>
  </si>
  <si>
    <t>Năm 2023</t>
  </si>
  <si>
    <t>Năm 2024</t>
  </si>
  <si>
    <t>Năm 2025</t>
  </si>
  <si>
    <t>Thực hiện giai đoạn 2021-2025</t>
  </si>
  <si>
    <t>So sánh giai đoạn 2021-2025 với kế hoạch 2016-2020</t>
  </si>
  <si>
    <t>Nhiệm kỳ 2020-2025</t>
  </si>
  <si>
    <t>PHỤ LỤC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</si>
</sst>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_-* #,##0.00\ _₫_-;\-* #,##0.00\ _₫_-;_-* &quot;-&quot;??\ _₫_-;_-@_-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163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b/>
      <sz val="18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/>
    <xf numFmtId="3" fontId="4" fillId="0" borderId="2" xfId="0" applyNumberFormat="1" applyFont="1" applyBorder="1"/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/>
    <xf numFmtId="0" fontId="0" fillId="0" borderId="0" xfId="0" applyFill="1" applyBorder="1" applyAlignment="1">
      <alignment horizontal="justify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6" fillId="0" borderId="0" xfId="0" applyFont="1" applyAlignment="1">
      <alignment horizontal="center"/>
    </xf>
    <xf numFmtId="0" fontId="7" fillId="0" borderId="2" xfId="0" applyFont="1" applyFill="1" applyBorder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2" xfId="0" applyNumberFormat="1" applyFont="1" applyBorder="1"/>
    <xf numFmtId="0" fontId="7" fillId="0" borderId="3" xfId="0" applyFont="1" applyFill="1" applyBorder="1" applyAlignment="1">
      <alignment horizontal="justify" vertical="center"/>
    </xf>
    <xf numFmtId="0" fontId="7" fillId="0" borderId="3" xfId="0" applyFont="1" applyBorder="1" applyAlignment="1">
      <alignment horizontal="center" vertical="center"/>
    </xf>
    <xf numFmtId="0" fontId="5" fillId="0" borderId="0" xfId="3"/>
    <xf numFmtId="3" fontId="7" fillId="0" borderId="5" xfId="0" applyNumberFormat="1" applyFont="1" applyBorder="1" applyAlignment="1">
      <alignment vertical="center"/>
    </xf>
    <xf numFmtId="3" fontId="7" fillId="0" borderId="6" xfId="0" applyNumberFormat="1" applyFont="1" applyBorder="1"/>
    <xf numFmtId="3" fontId="7" fillId="0" borderId="7" xfId="0" applyNumberFormat="1" applyFont="1" applyBorder="1" applyAlignment="1">
      <alignment vertical="center"/>
    </xf>
    <xf numFmtId="164" fontId="9" fillId="0" borderId="2" xfId="1" applyNumberFormat="1" applyFont="1" applyFill="1" applyBorder="1" applyAlignment="1">
      <alignment vertical="center"/>
    </xf>
    <xf numFmtId="164" fontId="8" fillId="2" borderId="2" xfId="1" applyNumberFormat="1" applyFont="1" applyFill="1" applyBorder="1" applyAlignment="1">
      <alignment vertical="center"/>
    </xf>
    <xf numFmtId="3" fontId="8" fillId="0" borderId="2" xfId="0" applyNumberFormat="1" applyFont="1" applyFill="1" applyBorder="1"/>
    <xf numFmtId="3" fontId="10" fillId="0" borderId="2" xfId="0" applyNumberFormat="1" applyFont="1" applyBorder="1"/>
    <xf numFmtId="3" fontId="8" fillId="0" borderId="2" xfId="0" applyNumberFormat="1" applyFont="1" applyFill="1" applyBorder="1" applyAlignment="1">
      <alignment vertical="center"/>
    </xf>
    <xf numFmtId="3" fontId="11" fillId="2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vertical="center"/>
    </xf>
    <xf numFmtId="3" fontId="11" fillId="0" borderId="2" xfId="0" applyNumberFormat="1" applyFont="1" applyFill="1" applyBorder="1" applyAlignment="1">
      <alignment horizontal="right" vertical="center"/>
    </xf>
    <xf numFmtId="3" fontId="8" fillId="2" borderId="3" xfId="0" applyNumberFormat="1" applyFont="1" applyFill="1" applyBorder="1"/>
    <xf numFmtId="3" fontId="8" fillId="0" borderId="3" xfId="0" applyNumberFormat="1" applyFont="1" applyFill="1" applyBorder="1"/>
    <xf numFmtId="3" fontId="8" fillId="0" borderId="3" xfId="0" applyNumberFormat="1" applyFont="1" applyFill="1" applyBorder="1" applyAlignment="1">
      <alignment vertical="center"/>
    </xf>
    <xf numFmtId="3" fontId="0" fillId="0" borderId="0" xfId="0" applyNumberFormat="1"/>
    <xf numFmtId="166" fontId="4" fillId="0" borderId="2" xfId="2" applyNumberFormat="1" applyFont="1" applyBorder="1" applyAlignment="1">
      <alignment vertical="center"/>
    </xf>
    <xf numFmtId="3" fontId="12" fillId="0" borderId="2" xfId="0" applyNumberFormat="1" applyFont="1" applyBorder="1"/>
    <xf numFmtId="166" fontId="12" fillId="0" borderId="2" xfId="2" applyNumberFormat="1" applyFont="1" applyBorder="1" applyAlignment="1">
      <alignment vertical="center"/>
    </xf>
    <xf numFmtId="3" fontId="9" fillId="0" borderId="2" xfId="0" applyNumberFormat="1" applyFont="1" applyBorder="1"/>
    <xf numFmtId="4" fontId="9" fillId="0" borderId="2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vertical="center"/>
    </xf>
    <xf numFmtId="0" fontId="9" fillId="0" borderId="2" xfId="0" applyFont="1" applyFill="1" applyBorder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4" fontId="9" fillId="2" borderId="2" xfId="0" applyNumberFormat="1" applyFont="1" applyFill="1" applyBorder="1"/>
    <xf numFmtId="0" fontId="13" fillId="0" borderId="0" xfId="0" applyFont="1"/>
    <xf numFmtId="0" fontId="15" fillId="0" borderId="0" xfId="0" applyFont="1"/>
    <xf numFmtId="0" fontId="16" fillId="0" borderId="2" xfId="0" applyFont="1" applyFill="1" applyBorder="1" applyAlignment="1">
      <alignment horizontal="justify" vertical="center"/>
    </xf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vertical="center"/>
    </xf>
    <xf numFmtId="3" fontId="16" fillId="0" borderId="2" xfId="0" applyNumberFormat="1" applyFont="1" applyBorder="1"/>
    <xf numFmtId="3" fontId="17" fillId="0" borderId="2" xfId="0" applyNumberFormat="1" applyFont="1" applyFill="1" applyBorder="1"/>
    <xf numFmtId="3" fontId="17" fillId="0" borderId="2" xfId="0" applyNumberFormat="1" applyFont="1" applyBorder="1" applyAlignment="1">
      <alignment vertical="center"/>
    </xf>
    <xf numFmtId="3" fontId="17" fillId="0" borderId="2" xfId="0" applyNumberFormat="1" applyFont="1" applyBorder="1"/>
    <xf numFmtId="0" fontId="16" fillId="0" borderId="2" xfId="0" applyFont="1" applyBorder="1" applyAlignment="1">
      <alignment horizontal="justify" vertical="center"/>
    </xf>
    <xf numFmtId="0" fontId="18" fillId="0" borderId="2" xfId="0" applyFont="1" applyFill="1" applyBorder="1" applyAlignment="1">
      <alignment horizontal="justify" vertical="center"/>
    </xf>
    <xf numFmtId="0" fontId="18" fillId="0" borderId="2" xfId="0" applyFont="1" applyBorder="1" applyAlignment="1">
      <alignment horizontal="center" vertical="center"/>
    </xf>
    <xf numFmtId="3" fontId="19" fillId="0" borderId="2" xfId="0" applyNumberFormat="1" applyFont="1" applyBorder="1" applyAlignment="1">
      <alignment vertical="center"/>
    </xf>
    <xf numFmtId="3" fontId="19" fillId="0" borderId="2" xfId="0" applyNumberFormat="1" applyFont="1" applyBorder="1"/>
    <xf numFmtId="166" fontId="19" fillId="0" borderId="2" xfId="2" applyNumberFormat="1" applyFont="1" applyBorder="1" applyAlignment="1">
      <alignment vertical="center"/>
    </xf>
    <xf numFmtId="0" fontId="18" fillId="0" borderId="0" xfId="0" applyFont="1"/>
    <xf numFmtId="0" fontId="10" fillId="0" borderId="2" xfId="0" applyFont="1" applyFill="1" applyBorder="1" applyAlignment="1">
      <alignment horizontal="justify" vertical="center"/>
    </xf>
    <xf numFmtId="0" fontId="10" fillId="0" borderId="2" xfId="0" applyFont="1" applyBorder="1" applyAlignment="1">
      <alignment horizontal="center" vertical="center"/>
    </xf>
    <xf numFmtId="4" fontId="10" fillId="2" borderId="2" xfId="0" applyNumberFormat="1" applyFont="1" applyFill="1" applyBorder="1"/>
    <xf numFmtId="166" fontId="18" fillId="0" borderId="2" xfId="2" applyNumberFormat="1" applyFont="1" applyBorder="1" applyAlignment="1">
      <alignment vertical="center"/>
    </xf>
    <xf numFmtId="0" fontId="20" fillId="0" borderId="0" xfId="0" applyFont="1"/>
    <xf numFmtId="3" fontId="10" fillId="2" borderId="2" xfId="0" applyNumberFormat="1" applyFont="1" applyFill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3" fontId="18" fillId="0" borderId="2" xfId="0" applyNumberFormat="1" applyFont="1" applyBorder="1"/>
    <xf numFmtId="0" fontId="10" fillId="0" borderId="4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10" xfId="3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4" xfId="3" applyFont="1" applyBorder="1" applyAlignment="1">
      <alignment horizontal="center" vertical="center" wrapText="1"/>
    </xf>
    <xf numFmtId="0" fontId="10" fillId="0" borderId="4" xfId="3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5">
    <cellStyle name="Comma" xfId="1" builtinId="3"/>
    <cellStyle name="Comma 2" xfId="4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4"/>
  <sheetViews>
    <sheetView tabSelected="1" zoomScale="90" zoomScaleNormal="90" workbookViewId="0">
      <selection activeCell="E1" sqref="E1"/>
    </sheetView>
  </sheetViews>
  <sheetFormatPr defaultRowHeight="15" x14ac:dyDescent="0.25"/>
  <cols>
    <col min="1" max="1" width="27.28515625" customWidth="1"/>
    <col min="2" max="2" width="8.42578125" customWidth="1"/>
    <col min="3" max="4" width="11.140625" customWidth="1"/>
    <col min="5" max="9" width="10.42578125" customWidth="1"/>
    <col min="10" max="11" width="13.140625" customWidth="1"/>
    <col min="258" max="258" width="32.140625" customWidth="1"/>
    <col min="259" max="259" width="9.5703125" customWidth="1"/>
    <col min="260" max="265" width="12" customWidth="1"/>
    <col min="266" max="266" width="13.140625" customWidth="1"/>
    <col min="267" max="267" width="14.42578125" customWidth="1"/>
    <col min="514" max="514" width="32.140625" customWidth="1"/>
    <col min="515" max="515" width="9.5703125" customWidth="1"/>
    <col min="516" max="521" width="12" customWidth="1"/>
    <col min="522" max="522" width="13.140625" customWidth="1"/>
    <col min="523" max="523" width="14.42578125" customWidth="1"/>
    <col min="770" max="770" width="32.140625" customWidth="1"/>
    <col min="771" max="771" width="9.5703125" customWidth="1"/>
    <col min="772" max="777" width="12" customWidth="1"/>
    <col min="778" max="778" width="13.140625" customWidth="1"/>
    <col min="779" max="779" width="14.42578125" customWidth="1"/>
    <col min="1026" max="1026" width="32.140625" customWidth="1"/>
    <col min="1027" max="1027" width="9.5703125" customWidth="1"/>
    <col min="1028" max="1033" width="12" customWidth="1"/>
    <col min="1034" max="1034" width="13.140625" customWidth="1"/>
    <col min="1035" max="1035" width="14.42578125" customWidth="1"/>
    <col min="1282" max="1282" width="32.140625" customWidth="1"/>
    <col min="1283" max="1283" width="9.5703125" customWidth="1"/>
    <col min="1284" max="1289" width="12" customWidth="1"/>
    <col min="1290" max="1290" width="13.140625" customWidth="1"/>
    <col min="1291" max="1291" width="14.42578125" customWidth="1"/>
    <col min="1538" max="1538" width="32.140625" customWidth="1"/>
    <col min="1539" max="1539" width="9.5703125" customWidth="1"/>
    <col min="1540" max="1545" width="12" customWidth="1"/>
    <col min="1546" max="1546" width="13.140625" customWidth="1"/>
    <col min="1547" max="1547" width="14.42578125" customWidth="1"/>
    <col min="1794" max="1794" width="32.140625" customWidth="1"/>
    <col min="1795" max="1795" width="9.5703125" customWidth="1"/>
    <col min="1796" max="1801" width="12" customWidth="1"/>
    <col min="1802" max="1802" width="13.140625" customWidth="1"/>
    <col min="1803" max="1803" width="14.42578125" customWidth="1"/>
    <col min="2050" max="2050" width="32.140625" customWidth="1"/>
    <col min="2051" max="2051" width="9.5703125" customWidth="1"/>
    <col min="2052" max="2057" width="12" customWidth="1"/>
    <col min="2058" max="2058" width="13.140625" customWidth="1"/>
    <col min="2059" max="2059" width="14.42578125" customWidth="1"/>
    <col min="2306" max="2306" width="32.140625" customWidth="1"/>
    <col min="2307" max="2307" width="9.5703125" customWidth="1"/>
    <col min="2308" max="2313" width="12" customWidth="1"/>
    <col min="2314" max="2314" width="13.140625" customWidth="1"/>
    <col min="2315" max="2315" width="14.42578125" customWidth="1"/>
    <col min="2562" max="2562" width="32.140625" customWidth="1"/>
    <col min="2563" max="2563" width="9.5703125" customWidth="1"/>
    <col min="2564" max="2569" width="12" customWidth="1"/>
    <col min="2570" max="2570" width="13.140625" customWidth="1"/>
    <col min="2571" max="2571" width="14.42578125" customWidth="1"/>
    <col min="2818" max="2818" width="32.140625" customWidth="1"/>
    <col min="2819" max="2819" width="9.5703125" customWidth="1"/>
    <col min="2820" max="2825" width="12" customWidth="1"/>
    <col min="2826" max="2826" width="13.140625" customWidth="1"/>
    <col min="2827" max="2827" width="14.42578125" customWidth="1"/>
    <col min="3074" max="3074" width="32.140625" customWidth="1"/>
    <col min="3075" max="3075" width="9.5703125" customWidth="1"/>
    <col min="3076" max="3081" width="12" customWidth="1"/>
    <col min="3082" max="3082" width="13.140625" customWidth="1"/>
    <col min="3083" max="3083" width="14.42578125" customWidth="1"/>
    <col min="3330" max="3330" width="32.140625" customWidth="1"/>
    <col min="3331" max="3331" width="9.5703125" customWidth="1"/>
    <col min="3332" max="3337" width="12" customWidth="1"/>
    <col min="3338" max="3338" width="13.140625" customWidth="1"/>
    <col min="3339" max="3339" width="14.42578125" customWidth="1"/>
    <col min="3586" max="3586" width="32.140625" customWidth="1"/>
    <col min="3587" max="3587" width="9.5703125" customWidth="1"/>
    <col min="3588" max="3593" width="12" customWidth="1"/>
    <col min="3594" max="3594" width="13.140625" customWidth="1"/>
    <col min="3595" max="3595" width="14.42578125" customWidth="1"/>
    <col min="3842" max="3842" width="32.140625" customWidth="1"/>
    <col min="3843" max="3843" width="9.5703125" customWidth="1"/>
    <col min="3844" max="3849" width="12" customWidth="1"/>
    <col min="3850" max="3850" width="13.140625" customWidth="1"/>
    <col min="3851" max="3851" width="14.42578125" customWidth="1"/>
    <col min="4098" max="4098" width="32.140625" customWidth="1"/>
    <col min="4099" max="4099" width="9.5703125" customWidth="1"/>
    <col min="4100" max="4105" width="12" customWidth="1"/>
    <col min="4106" max="4106" width="13.140625" customWidth="1"/>
    <col min="4107" max="4107" width="14.42578125" customWidth="1"/>
    <col min="4354" max="4354" width="32.140625" customWidth="1"/>
    <col min="4355" max="4355" width="9.5703125" customWidth="1"/>
    <col min="4356" max="4361" width="12" customWidth="1"/>
    <col min="4362" max="4362" width="13.140625" customWidth="1"/>
    <col min="4363" max="4363" width="14.42578125" customWidth="1"/>
    <col min="4610" max="4610" width="32.140625" customWidth="1"/>
    <col min="4611" max="4611" width="9.5703125" customWidth="1"/>
    <col min="4612" max="4617" width="12" customWidth="1"/>
    <col min="4618" max="4618" width="13.140625" customWidth="1"/>
    <col min="4619" max="4619" width="14.42578125" customWidth="1"/>
    <col min="4866" max="4866" width="32.140625" customWidth="1"/>
    <col min="4867" max="4867" width="9.5703125" customWidth="1"/>
    <col min="4868" max="4873" width="12" customWidth="1"/>
    <col min="4874" max="4874" width="13.140625" customWidth="1"/>
    <col min="4875" max="4875" width="14.42578125" customWidth="1"/>
    <col min="5122" max="5122" width="32.140625" customWidth="1"/>
    <col min="5123" max="5123" width="9.5703125" customWidth="1"/>
    <col min="5124" max="5129" width="12" customWidth="1"/>
    <col min="5130" max="5130" width="13.140625" customWidth="1"/>
    <col min="5131" max="5131" width="14.42578125" customWidth="1"/>
    <col min="5378" max="5378" width="32.140625" customWidth="1"/>
    <col min="5379" max="5379" width="9.5703125" customWidth="1"/>
    <col min="5380" max="5385" width="12" customWidth="1"/>
    <col min="5386" max="5386" width="13.140625" customWidth="1"/>
    <col min="5387" max="5387" width="14.42578125" customWidth="1"/>
    <col min="5634" max="5634" width="32.140625" customWidth="1"/>
    <col min="5635" max="5635" width="9.5703125" customWidth="1"/>
    <col min="5636" max="5641" width="12" customWidth="1"/>
    <col min="5642" max="5642" width="13.140625" customWidth="1"/>
    <col min="5643" max="5643" width="14.42578125" customWidth="1"/>
    <col min="5890" max="5890" width="32.140625" customWidth="1"/>
    <col min="5891" max="5891" width="9.5703125" customWidth="1"/>
    <col min="5892" max="5897" width="12" customWidth="1"/>
    <col min="5898" max="5898" width="13.140625" customWidth="1"/>
    <col min="5899" max="5899" width="14.42578125" customWidth="1"/>
    <col min="6146" max="6146" width="32.140625" customWidth="1"/>
    <col min="6147" max="6147" width="9.5703125" customWidth="1"/>
    <col min="6148" max="6153" width="12" customWidth="1"/>
    <col min="6154" max="6154" width="13.140625" customWidth="1"/>
    <col min="6155" max="6155" width="14.42578125" customWidth="1"/>
    <col min="6402" max="6402" width="32.140625" customWidth="1"/>
    <col min="6403" max="6403" width="9.5703125" customWidth="1"/>
    <col min="6404" max="6409" width="12" customWidth="1"/>
    <col min="6410" max="6410" width="13.140625" customWidth="1"/>
    <col min="6411" max="6411" width="14.42578125" customWidth="1"/>
    <col min="6658" max="6658" width="32.140625" customWidth="1"/>
    <col min="6659" max="6659" width="9.5703125" customWidth="1"/>
    <col min="6660" max="6665" width="12" customWidth="1"/>
    <col min="6666" max="6666" width="13.140625" customWidth="1"/>
    <col min="6667" max="6667" width="14.42578125" customWidth="1"/>
    <col min="6914" max="6914" width="32.140625" customWidth="1"/>
    <col min="6915" max="6915" width="9.5703125" customWidth="1"/>
    <col min="6916" max="6921" width="12" customWidth="1"/>
    <col min="6922" max="6922" width="13.140625" customWidth="1"/>
    <col min="6923" max="6923" width="14.42578125" customWidth="1"/>
    <col min="7170" max="7170" width="32.140625" customWidth="1"/>
    <col min="7171" max="7171" width="9.5703125" customWidth="1"/>
    <col min="7172" max="7177" width="12" customWidth="1"/>
    <col min="7178" max="7178" width="13.140625" customWidth="1"/>
    <col min="7179" max="7179" width="14.42578125" customWidth="1"/>
    <col min="7426" max="7426" width="32.140625" customWidth="1"/>
    <col min="7427" max="7427" width="9.5703125" customWidth="1"/>
    <col min="7428" max="7433" width="12" customWidth="1"/>
    <col min="7434" max="7434" width="13.140625" customWidth="1"/>
    <col min="7435" max="7435" width="14.42578125" customWidth="1"/>
    <col min="7682" max="7682" width="32.140625" customWidth="1"/>
    <col min="7683" max="7683" width="9.5703125" customWidth="1"/>
    <col min="7684" max="7689" width="12" customWidth="1"/>
    <col min="7690" max="7690" width="13.140625" customWidth="1"/>
    <col min="7691" max="7691" width="14.42578125" customWidth="1"/>
    <col min="7938" max="7938" width="32.140625" customWidth="1"/>
    <col min="7939" max="7939" width="9.5703125" customWidth="1"/>
    <col min="7940" max="7945" width="12" customWidth="1"/>
    <col min="7946" max="7946" width="13.140625" customWidth="1"/>
    <col min="7947" max="7947" width="14.42578125" customWidth="1"/>
    <col min="8194" max="8194" width="32.140625" customWidth="1"/>
    <col min="8195" max="8195" width="9.5703125" customWidth="1"/>
    <col min="8196" max="8201" width="12" customWidth="1"/>
    <col min="8202" max="8202" width="13.140625" customWidth="1"/>
    <col min="8203" max="8203" width="14.42578125" customWidth="1"/>
    <col min="8450" max="8450" width="32.140625" customWidth="1"/>
    <col min="8451" max="8451" width="9.5703125" customWidth="1"/>
    <col min="8452" max="8457" width="12" customWidth="1"/>
    <col min="8458" max="8458" width="13.140625" customWidth="1"/>
    <col min="8459" max="8459" width="14.42578125" customWidth="1"/>
    <col min="8706" max="8706" width="32.140625" customWidth="1"/>
    <col min="8707" max="8707" width="9.5703125" customWidth="1"/>
    <col min="8708" max="8713" width="12" customWidth="1"/>
    <col min="8714" max="8714" width="13.140625" customWidth="1"/>
    <col min="8715" max="8715" width="14.42578125" customWidth="1"/>
    <col min="8962" max="8962" width="32.140625" customWidth="1"/>
    <col min="8963" max="8963" width="9.5703125" customWidth="1"/>
    <col min="8964" max="8969" width="12" customWidth="1"/>
    <col min="8970" max="8970" width="13.140625" customWidth="1"/>
    <col min="8971" max="8971" width="14.42578125" customWidth="1"/>
    <col min="9218" max="9218" width="32.140625" customWidth="1"/>
    <col min="9219" max="9219" width="9.5703125" customWidth="1"/>
    <col min="9220" max="9225" width="12" customWidth="1"/>
    <col min="9226" max="9226" width="13.140625" customWidth="1"/>
    <col min="9227" max="9227" width="14.42578125" customWidth="1"/>
    <col min="9474" max="9474" width="32.140625" customWidth="1"/>
    <col min="9475" max="9475" width="9.5703125" customWidth="1"/>
    <col min="9476" max="9481" width="12" customWidth="1"/>
    <col min="9482" max="9482" width="13.140625" customWidth="1"/>
    <col min="9483" max="9483" width="14.42578125" customWidth="1"/>
    <col min="9730" max="9730" width="32.140625" customWidth="1"/>
    <col min="9731" max="9731" width="9.5703125" customWidth="1"/>
    <col min="9732" max="9737" width="12" customWidth="1"/>
    <col min="9738" max="9738" width="13.140625" customWidth="1"/>
    <col min="9739" max="9739" width="14.42578125" customWidth="1"/>
    <col min="9986" max="9986" width="32.140625" customWidth="1"/>
    <col min="9987" max="9987" width="9.5703125" customWidth="1"/>
    <col min="9988" max="9993" width="12" customWidth="1"/>
    <col min="9994" max="9994" width="13.140625" customWidth="1"/>
    <col min="9995" max="9995" width="14.42578125" customWidth="1"/>
    <col min="10242" max="10242" width="32.140625" customWidth="1"/>
    <col min="10243" max="10243" width="9.5703125" customWidth="1"/>
    <col min="10244" max="10249" width="12" customWidth="1"/>
    <col min="10250" max="10250" width="13.140625" customWidth="1"/>
    <col min="10251" max="10251" width="14.42578125" customWidth="1"/>
    <col min="10498" max="10498" width="32.140625" customWidth="1"/>
    <col min="10499" max="10499" width="9.5703125" customWidth="1"/>
    <col min="10500" max="10505" width="12" customWidth="1"/>
    <col min="10506" max="10506" width="13.140625" customWidth="1"/>
    <col min="10507" max="10507" width="14.42578125" customWidth="1"/>
    <col min="10754" max="10754" width="32.140625" customWidth="1"/>
    <col min="10755" max="10755" width="9.5703125" customWidth="1"/>
    <col min="10756" max="10761" width="12" customWidth="1"/>
    <col min="10762" max="10762" width="13.140625" customWidth="1"/>
    <col min="10763" max="10763" width="14.42578125" customWidth="1"/>
    <col min="11010" max="11010" width="32.140625" customWidth="1"/>
    <col min="11011" max="11011" width="9.5703125" customWidth="1"/>
    <col min="11012" max="11017" width="12" customWidth="1"/>
    <col min="11018" max="11018" width="13.140625" customWidth="1"/>
    <col min="11019" max="11019" width="14.42578125" customWidth="1"/>
    <col min="11266" max="11266" width="32.140625" customWidth="1"/>
    <col min="11267" max="11267" width="9.5703125" customWidth="1"/>
    <col min="11268" max="11273" width="12" customWidth="1"/>
    <col min="11274" max="11274" width="13.140625" customWidth="1"/>
    <col min="11275" max="11275" width="14.42578125" customWidth="1"/>
    <col min="11522" max="11522" width="32.140625" customWidth="1"/>
    <col min="11523" max="11523" width="9.5703125" customWidth="1"/>
    <col min="11524" max="11529" width="12" customWidth="1"/>
    <col min="11530" max="11530" width="13.140625" customWidth="1"/>
    <col min="11531" max="11531" width="14.42578125" customWidth="1"/>
    <col min="11778" max="11778" width="32.140625" customWidth="1"/>
    <col min="11779" max="11779" width="9.5703125" customWidth="1"/>
    <col min="11780" max="11785" width="12" customWidth="1"/>
    <col min="11786" max="11786" width="13.140625" customWidth="1"/>
    <col min="11787" max="11787" width="14.42578125" customWidth="1"/>
    <col min="12034" max="12034" width="32.140625" customWidth="1"/>
    <col min="12035" max="12035" width="9.5703125" customWidth="1"/>
    <col min="12036" max="12041" width="12" customWidth="1"/>
    <col min="12042" max="12042" width="13.140625" customWidth="1"/>
    <col min="12043" max="12043" width="14.42578125" customWidth="1"/>
    <col min="12290" max="12290" width="32.140625" customWidth="1"/>
    <col min="12291" max="12291" width="9.5703125" customWidth="1"/>
    <col min="12292" max="12297" width="12" customWidth="1"/>
    <col min="12298" max="12298" width="13.140625" customWidth="1"/>
    <col min="12299" max="12299" width="14.42578125" customWidth="1"/>
    <col min="12546" max="12546" width="32.140625" customWidth="1"/>
    <col min="12547" max="12547" width="9.5703125" customWidth="1"/>
    <col min="12548" max="12553" width="12" customWidth="1"/>
    <col min="12554" max="12554" width="13.140625" customWidth="1"/>
    <col min="12555" max="12555" width="14.42578125" customWidth="1"/>
    <col min="12802" max="12802" width="32.140625" customWidth="1"/>
    <col min="12803" max="12803" width="9.5703125" customWidth="1"/>
    <col min="12804" max="12809" width="12" customWidth="1"/>
    <col min="12810" max="12810" width="13.140625" customWidth="1"/>
    <col min="12811" max="12811" width="14.42578125" customWidth="1"/>
    <col min="13058" max="13058" width="32.140625" customWidth="1"/>
    <col min="13059" max="13059" width="9.5703125" customWidth="1"/>
    <col min="13060" max="13065" width="12" customWidth="1"/>
    <col min="13066" max="13066" width="13.140625" customWidth="1"/>
    <col min="13067" max="13067" width="14.42578125" customWidth="1"/>
    <col min="13314" max="13314" width="32.140625" customWidth="1"/>
    <col min="13315" max="13315" width="9.5703125" customWidth="1"/>
    <col min="13316" max="13321" width="12" customWidth="1"/>
    <col min="13322" max="13322" width="13.140625" customWidth="1"/>
    <col min="13323" max="13323" width="14.42578125" customWidth="1"/>
    <col min="13570" max="13570" width="32.140625" customWidth="1"/>
    <col min="13571" max="13571" width="9.5703125" customWidth="1"/>
    <col min="13572" max="13577" width="12" customWidth="1"/>
    <col min="13578" max="13578" width="13.140625" customWidth="1"/>
    <col min="13579" max="13579" width="14.42578125" customWidth="1"/>
    <col min="13826" max="13826" width="32.140625" customWidth="1"/>
    <col min="13827" max="13827" width="9.5703125" customWidth="1"/>
    <col min="13828" max="13833" width="12" customWidth="1"/>
    <col min="13834" max="13834" width="13.140625" customWidth="1"/>
    <col min="13835" max="13835" width="14.42578125" customWidth="1"/>
    <col min="14082" max="14082" width="32.140625" customWidth="1"/>
    <col min="14083" max="14083" width="9.5703125" customWidth="1"/>
    <col min="14084" max="14089" width="12" customWidth="1"/>
    <col min="14090" max="14090" width="13.140625" customWidth="1"/>
    <col min="14091" max="14091" width="14.42578125" customWidth="1"/>
    <col min="14338" max="14338" width="32.140625" customWidth="1"/>
    <col min="14339" max="14339" width="9.5703125" customWidth="1"/>
    <col min="14340" max="14345" width="12" customWidth="1"/>
    <col min="14346" max="14346" width="13.140625" customWidth="1"/>
    <col min="14347" max="14347" width="14.42578125" customWidth="1"/>
    <col min="14594" max="14594" width="32.140625" customWidth="1"/>
    <col min="14595" max="14595" width="9.5703125" customWidth="1"/>
    <col min="14596" max="14601" width="12" customWidth="1"/>
    <col min="14602" max="14602" width="13.140625" customWidth="1"/>
    <col min="14603" max="14603" width="14.42578125" customWidth="1"/>
    <col min="14850" max="14850" width="32.140625" customWidth="1"/>
    <col min="14851" max="14851" width="9.5703125" customWidth="1"/>
    <col min="14852" max="14857" width="12" customWidth="1"/>
    <col min="14858" max="14858" width="13.140625" customWidth="1"/>
    <col min="14859" max="14859" width="14.42578125" customWidth="1"/>
    <col min="15106" max="15106" width="32.140625" customWidth="1"/>
    <col min="15107" max="15107" width="9.5703125" customWidth="1"/>
    <col min="15108" max="15113" width="12" customWidth="1"/>
    <col min="15114" max="15114" width="13.140625" customWidth="1"/>
    <col min="15115" max="15115" width="14.42578125" customWidth="1"/>
    <col min="15362" max="15362" width="32.140625" customWidth="1"/>
    <col min="15363" max="15363" width="9.5703125" customWidth="1"/>
    <col min="15364" max="15369" width="12" customWidth="1"/>
    <col min="15370" max="15370" width="13.140625" customWidth="1"/>
    <col min="15371" max="15371" width="14.42578125" customWidth="1"/>
    <col min="15618" max="15618" width="32.140625" customWidth="1"/>
    <col min="15619" max="15619" width="9.5703125" customWidth="1"/>
    <col min="15620" max="15625" width="12" customWidth="1"/>
    <col min="15626" max="15626" width="13.140625" customWidth="1"/>
    <col min="15627" max="15627" width="14.42578125" customWidth="1"/>
    <col min="15874" max="15874" width="32.140625" customWidth="1"/>
    <col min="15875" max="15875" width="9.5703125" customWidth="1"/>
    <col min="15876" max="15881" width="12" customWidth="1"/>
    <col min="15882" max="15882" width="13.140625" customWidth="1"/>
    <col min="15883" max="15883" width="14.42578125" customWidth="1"/>
    <col min="16130" max="16130" width="32.140625" customWidth="1"/>
    <col min="16131" max="16131" width="9.5703125" customWidth="1"/>
    <col min="16132" max="16137" width="12" customWidth="1"/>
    <col min="16138" max="16138" width="13.140625" customWidth="1"/>
    <col min="16139" max="16139" width="14.42578125" customWidth="1"/>
  </cols>
  <sheetData>
    <row r="1" spans="1:29" ht="22.5" x14ac:dyDescent="0.3">
      <c r="E1" s="49" t="s">
        <v>57</v>
      </c>
    </row>
    <row r="2" spans="1:29" ht="18.75" x14ac:dyDescent="0.3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29" ht="20.25" x14ac:dyDescent="0.3">
      <c r="A3" s="80" t="s">
        <v>56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1:29" ht="20.25" x14ac:dyDescent="0.3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</row>
    <row r="5" spans="1:29" ht="15" customHeight="1" x14ac:dyDescent="0.25"/>
    <row r="6" spans="1:29" ht="38.1" customHeight="1" x14ac:dyDescent="0.25">
      <c r="A6" s="79" t="s">
        <v>40</v>
      </c>
      <c r="B6" s="79" t="s">
        <v>1</v>
      </c>
      <c r="C6" s="78" t="s">
        <v>41</v>
      </c>
      <c r="D6" s="78" t="s">
        <v>42</v>
      </c>
      <c r="E6" s="78" t="s">
        <v>43</v>
      </c>
      <c r="F6" s="78"/>
      <c r="G6" s="78"/>
      <c r="H6" s="78"/>
      <c r="I6" s="72"/>
      <c r="J6" s="78" t="s">
        <v>54</v>
      </c>
      <c r="K6" s="78" t="s">
        <v>55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</row>
    <row r="7" spans="1:29" ht="15" customHeight="1" x14ac:dyDescent="0.25">
      <c r="A7" s="79"/>
      <c r="B7" s="79"/>
      <c r="C7" s="78"/>
      <c r="D7" s="78"/>
      <c r="E7" s="73" t="s">
        <v>46</v>
      </c>
      <c r="F7" s="73" t="s">
        <v>47</v>
      </c>
      <c r="G7" s="73" t="s">
        <v>51</v>
      </c>
      <c r="H7" s="73" t="s">
        <v>52</v>
      </c>
      <c r="I7" s="73" t="s">
        <v>53</v>
      </c>
      <c r="J7" s="78"/>
      <c r="K7" s="78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</row>
    <row r="8" spans="1:29" ht="14.45" customHeight="1" x14ac:dyDescent="0.25">
      <c r="A8" s="79"/>
      <c r="B8" s="79"/>
      <c r="C8" s="78"/>
      <c r="D8" s="78"/>
      <c r="E8" s="74"/>
      <c r="F8" s="74"/>
      <c r="G8" s="74"/>
      <c r="H8" s="74"/>
      <c r="I8" s="74"/>
      <c r="J8" s="78"/>
      <c r="K8" s="78"/>
    </row>
    <row r="9" spans="1:29" ht="15" customHeight="1" x14ac:dyDescent="0.25">
      <c r="A9" s="79"/>
      <c r="B9" s="79"/>
      <c r="C9" s="78"/>
      <c r="D9" s="78"/>
      <c r="E9" s="74"/>
      <c r="F9" s="74"/>
      <c r="G9" s="74"/>
      <c r="H9" s="74"/>
      <c r="I9" s="74"/>
      <c r="J9" s="78"/>
      <c r="K9" s="78"/>
    </row>
    <row r="10" spans="1:29" ht="15" customHeight="1" x14ac:dyDescent="0.25">
      <c r="A10" s="79"/>
      <c r="B10" s="79"/>
      <c r="C10" s="78"/>
      <c r="D10" s="78"/>
      <c r="E10" s="75"/>
      <c r="F10" s="75"/>
      <c r="G10" s="75"/>
      <c r="H10" s="75"/>
      <c r="I10" s="75"/>
      <c r="J10" s="78"/>
      <c r="K10" s="78"/>
    </row>
    <row r="11" spans="1:29" s="6" customFormat="1" ht="18.75" customHeight="1" x14ac:dyDescent="0.25">
      <c r="A11" s="1" t="s">
        <v>2</v>
      </c>
      <c r="B11" s="2"/>
      <c r="C11" s="3"/>
      <c r="D11" s="3"/>
      <c r="E11" s="3"/>
      <c r="F11" s="3"/>
      <c r="G11" s="3"/>
      <c r="H11" s="4"/>
      <c r="I11" s="4"/>
      <c r="J11" s="4"/>
      <c r="K11" s="5"/>
    </row>
    <row r="12" spans="1:29" s="63" customFormat="1" ht="18.75" customHeight="1" x14ac:dyDescent="0.25">
      <c r="A12" s="58" t="s">
        <v>3</v>
      </c>
      <c r="B12" s="59" t="s">
        <v>4</v>
      </c>
      <c r="C12" s="60">
        <v>14500</v>
      </c>
      <c r="D12" s="60">
        <v>16000</v>
      </c>
      <c r="E12" s="60"/>
      <c r="F12" s="60"/>
      <c r="G12" s="60"/>
      <c r="H12" s="60"/>
      <c r="I12" s="60"/>
      <c r="J12" s="61"/>
      <c r="K12" s="62"/>
    </row>
    <row r="13" spans="1:29" ht="18.75" customHeight="1" x14ac:dyDescent="0.25">
      <c r="A13" s="17" t="s">
        <v>5</v>
      </c>
      <c r="B13" s="18" t="s">
        <v>4</v>
      </c>
      <c r="C13" s="19">
        <v>3000</v>
      </c>
      <c r="D13" s="19">
        <v>4000</v>
      </c>
      <c r="E13" s="19"/>
      <c r="F13" s="19"/>
      <c r="G13" s="19"/>
      <c r="H13" s="19"/>
      <c r="I13" s="19"/>
      <c r="J13" s="40"/>
      <c r="K13" s="41"/>
    </row>
    <row r="14" spans="1:29" ht="18.75" customHeight="1" x14ac:dyDescent="0.25">
      <c r="A14" s="17" t="s">
        <v>6</v>
      </c>
      <c r="B14" s="18" t="s">
        <v>4</v>
      </c>
      <c r="C14" s="19">
        <v>11500</v>
      </c>
      <c r="D14" s="19">
        <v>12000</v>
      </c>
      <c r="E14" s="19"/>
      <c r="F14" s="19"/>
      <c r="G14" s="19"/>
      <c r="H14" s="19"/>
      <c r="I14" s="19"/>
      <c r="J14" s="40"/>
      <c r="K14" s="41"/>
    </row>
    <row r="15" spans="1:29" s="6" customFormat="1" ht="18.75" customHeight="1" x14ac:dyDescent="0.25">
      <c r="A15" s="8" t="s">
        <v>7</v>
      </c>
      <c r="B15" s="9"/>
      <c r="C15" s="10"/>
      <c r="D15" s="10"/>
      <c r="E15" s="10"/>
      <c r="F15" s="10"/>
      <c r="G15" s="10"/>
      <c r="H15" s="11"/>
      <c r="I15" s="11"/>
      <c r="J15" s="40"/>
      <c r="K15" s="41"/>
    </row>
    <row r="16" spans="1:29" ht="18.75" customHeight="1" x14ac:dyDescent="0.25">
      <c r="A16" s="17" t="s">
        <v>8</v>
      </c>
      <c r="B16" s="18" t="s">
        <v>4</v>
      </c>
      <c r="C16" s="27">
        <v>7887.9</v>
      </c>
      <c r="D16" s="27">
        <v>12500</v>
      </c>
      <c r="E16" s="27"/>
      <c r="F16" s="24"/>
      <c r="G16" s="20"/>
      <c r="H16" s="25"/>
      <c r="I16" s="25"/>
      <c r="J16" s="40"/>
      <c r="K16" s="41"/>
    </row>
    <row r="17" spans="1:29" ht="18.75" customHeight="1" x14ac:dyDescent="0.25">
      <c r="A17" s="17" t="s">
        <v>9</v>
      </c>
      <c r="B17" s="18" t="s">
        <v>10</v>
      </c>
      <c r="C17" s="28">
        <f>6462.2+6764.9+293.4</f>
        <v>13520.499999999998</v>
      </c>
      <c r="D17" s="28">
        <v>20000</v>
      </c>
      <c r="E17" s="28"/>
      <c r="F17" s="24"/>
      <c r="G17" s="26"/>
      <c r="H17" s="20"/>
      <c r="I17" s="20"/>
      <c r="J17" s="40"/>
      <c r="K17" s="41"/>
    </row>
    <row r="18" spans="1:29" ht="18.75" customHeight="1" x14ac:dyDescent="0.25">
      <c r="A18" s="50" t="s">
        <v>11</v>
      </c>
      <c r="B18" s="51"/>
      <c r="C18" s="52"/>
      <c r="D18" s="52"/>
      <c r="E18" s="52"/>
      <c r="F18" s="52"/>
      <c r="G18" s="52"/>
      <c r="H18" s="53"/>
      <c r="I18" s="53"/>
      <c r="J18" s="40"/>
      <c r="K18" s="41"/>
    </row>
    <row r="19" spans="1:29" ht="18.75" customHeight="1" x14ac:dyDescent="0.25">
      <c r="A19" s="50" t="s">
        <v>12</v>
      </c>
      <c r="B19" s="51" t="s">
        <v>4</v>
      </c>
      <c r="C19" s="52">
        <v>1715</v>
      </c>
      <c r="D19" s="54">
        <v>2000</v>
      </c>
      <c r="E19" s="55"/>
      <c r="F19" s="55"/>
      <c r="G19" s="55"/>
      <c r="H19" s="55"/>
      <c r="I19" s="55"/>
      <c r="J19" s="40"/>
      <c r="K19" s="41"/>
      <c r="M19" s="38"/>
    </row>
    <row r="20" spans="1:29" ht="18.75" customHeight="1" x14ac:dyDescent="0.25">
      <c r="A20" s="50" t="s">
        <v>13</v>
      </c>
      <c r="B20" s="51" t="s">
        <v>10</v>
      </c>
      <c r="C20" s="52">
        <v>6256</v>
      </c>
      <c r="D20" s="54">
        <f>D19*50/10</f>
        <v>10000</v>
      </c>
      <c r="E20" s="55"/>
      <c r="F20" s="55"/>
      <c r="G20" s="55"/>
      <c r="H20" s="55"/>
      <c r="I20" s="55"/>
      <c r="J20" s="40"/>
      <c r="K20" s="41"/>
    </row>
    <row r="21" spans="1:29" ht="18.75" customHeight="1" x14ac:dyDescent="0.25">
      <c r="A21" s="50" t="s">
        <v>14</v>
      </c>
      <c r="B21" s="51" t="s">
        <v>4</v>
      </c>
      <c r="C21" s="52">
        <v>2704</v>
      </c>
      <c r="D21" s="54">
        <v>3500</v>
      </c>
      <c r="E21" s="56"/>
      <c r="F21" s="56"/>
      <c r="G21" s="56"/>
      <c r="H21" s="56"/>
      <c r="I21" s="56"/>
      <c r="J21" s="40"/>
      <c r="K21" s="41"/>
    </row>
    <row r="22" spans="1:29" ht="18.75" customHeight="1" x14ac:dyDescent="0.25">
      <c r="A22" s="50" t="s">
        <v>13</v>
      </c>
      <c r="B22" s="51" t="s">
        <v>10</v>
      </c>
      <c r="C22" s="52">
        <v>3273.9</v>
      </c>
      <c r="D22" s="54">
        <v>10000</v>
      </c>
      <c r="E22" s="55"/>
      <c r="F22" s="55"/>
      <c r="G22" s="55"/>
      <c r="H22" s="55"/>
      <c r="I22" s="55"/>
      <c r="J22" s="40"/>
      <c r="K22" s="41"/>
    </row>
    <row r="23" spans="1:29" ht="18.75" customHeight="1" x14ac:dyDescent="0.25">
      <c r="A23" s="50" t="s">
        <v>15</v>
      </c>
      <c r="B23" s="51" t="s">
        <v>4</v>
      </c>
      <c r="C23" s="52"/>
      <c r="D23" s="54">
        <v>2000</v>
      </c>
      <c r="E23" s="55"/>
      <c r="F23" s="55"/>
      <c r="G23" s="55"/>
      <c r="H23" s="55"/>
      <c r="I23" s="55"/>
      <c r="J23" s="40"/>
      <c r="K23" s="41"/>
    </row>
    <row r="24" spans="1:29" ht="18.75" customHeight="1" x14ac:dyDescent="0.25">
      <c r="A24" s="50" t="s">
        <v>13</v>
      </c>
      <c r="B24" s="51" t="s">
        <v>10</v>
      </c>
      <c r="C24" s="52"/>
      <c r="D24" s="54">
        <f>D23*40/10</f>
        <v>8000</v>
      </c>
      <c r="E24" s="55"/>
      <c r="F24" s="55"/>
      <c r="G24" s="55"/>
      <c r="H24" s="55"/>
      <c r="I24" s="55"/>
      <c r="J24" s="40"/>
      <c r="K24" s="41"/>
    </row>
    <row r="25" spans="1:29" ht="18.75" customHeight="1" x14ac:dyDescent="0.25">
      <c r="A25" s="50" t="s">
        <v>16</v>
      </c>
      <c r="B25" s="51" t="s">
        <v>4</v>
      </c>
      <c r="C25" s="52">
        <v>184.5</v>
      </c>
      <c r="D25" s="54">
        <v>500</v>
      </c>
      <c r="E25" s="55"/>
      <c r="F25" s="55"/>
      <c r="G25" s="55"/>
      <c r="H25" s="55"/>
      <c r="I25" s="55"/>
      <c r="J25" s="40"/>
      <c r="K25" s="41"/>
    </row>
    <row r="26" spans="1:29" ht="18.75" customHeight="1" x14ac:dyDescent="0.25">
      <c r="A26" s="50" t="s">
        <v>13</v>
      </c>
      <c r="B26" s="51" t="s">
        <v>10</v>
      </c>
      <c r="C26" s="52">
        <v>8099.6</v>
      </c>
      <c r="D26" s="54">
        <v>2000</v>
      </c>
      <c r="E26" s="55"/>
      <c r="F26" s="55"/>
      <c r="G26" s="55"/>
      <c r="H26" s="55"/>
      <c r="I26" s="55"/>
      <c r="J26" s="40"/>
      <c r="K26" s="41"/>
    </row>
    <row r="27" spans="1:29" ht="38.1" customHeight="1" x14ac:dyDescent="0.25">
      <c r="A27" s="79" t="s">
        <v>40</v>
      </c>
      <c r="B27" s="79" t="s">
        <v>1</v>
      </c>
      <c r="C27" s="78" t="s">
        <v>41</v>
      </c>
      <c r="D27" s="78" t="s">
        <v>42</v>
      </c>
      <c r="E27" s="78" t="s">
        <v>43</v>
      </c>
      <c r="F27" s="78"/>
      <c r="G27" s="78"/>
      <c r="H27" s="78"/>
      <c r="I27" s="72"/>
      <c r="J27" s="78" t="s">
        <v>44</v>
      </c>
      <c r="K27" s="78" t="s">
        <v>45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1:29" ht="15" customHeight="1" x14ac:dyDescent="0.25">
      <c r="A28" s="79"/>
      <c r="B28" s="79"/>
      <c r="C28" s="78"/>
      <c r="D28" s="78"/>
      <c r="E28" s="78" t="s">
        <v>46</v>
      </c>
      <c r="F28" s="78" t="s">
        <v>47</v>
      </c>
      <c r="G28" s="78" t="s">
        <v>48</v>
      </c>
      <c r="H28" s="78" t="s">
        <v>49</v>
      </c>
      <c r="I28" s="72"/>
      <c r="J28" s="78"/>
      <c r="K28" s="78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</row>
    <row r="29" spans="1:29" ht="14.45" customHeight="1" x14ac:dyDescent="0.25">
      <c r="A29" s="79"/>
      <c r="B29" s="79"/>
      <c r="C29" s="78"/>
      <c r="D29" s="78"/>
      <c r="E29" s="78"/>
      <c r="F29" s="78"/>
      <c r="G29" s="78"/>
      <c r="H29" s="78"/>
      <c r="I29" s="72"/>
      <c r="J29" s="78"/>
      <c r="K29" s="78"/>
    </row>
    <row r="30" spans="1:29" ht="15" customHeight="1" x14ac:dyDescent="0.25">
      <c r="A30" s="79"/>
      <c r="B30" s="79"/>
      <c r="C30" s="78"/>
      <c r="D30" s="78"/>
      <c r="E30" s="78"/>
      <c r="F30" s="78"/>
      <c r="G30" s="78"/>
      <c r="H30" s="78"/>
      <c r="I30" s="72"/>
      <c r="J30" s="78"/>
      <c r="K30" s="78"/>
    </row>
    <row r="31" spans="1:29" ht="15" customHeight="1" x14ac:dyDescent="0.25">
      <c r="A31" s="79"/>
      <c r="B31" s="79"/>
      <c r="C31" s="78"/>
      <c r="D31" s="78"/>
      <c r="E31" s="78"/>
      <c r="F31" s="78"/>
      <c r="G31" s="78"/>
      <c r="H31" s="78"/>
      <c r="I31" s="72"/>
      <c r="J31" s="78"/>
      <c r="K31" s="78"/>
    </row>
    <row r="32" spans="1:29" ht="18.75" customHeight="1" x14ac:dyDescent="0.25">
      <c r="A32" s="50" t="s">
        <v>17</v>
      </c>
      <c r="B32" s="51" t="s">
        <v>4</v>
      </c>
      <c r="C32" s="52">
        <v>1383.4</v>
      </c>
      <c r="D32" s="52">
        <v>1500</v>
      </c>
      <c r="E32" s="52"/>
      <c r="F32" s="52"/>
      <c r="G32" s="52"/>
      <c r="H32" s="52"/>
      <c r="I32" s="52"/>
      <c r="J32" s="40"/>
      <c r="K32" s="41"/>
    </row>
    <row r="33" spans="1:11" ht="18.75" customHeight="1" x14ac:dyDescent="0.25">
      <c r="A33" s="50" t="s">
        <v>13</v>
      </c>
      <c r="B33" s="51" t="s">
        <v>10</v>
      </c>
      <c r="C33" s="52">
        <v>26879.5</v>
      </c>
      <c r="D33" s="52">
        <f>D32*20</f>
        <v>30000</v>
      </c>
      <c r="E33" s="52"/>
      <c r="F33" s="52"/>
      <c r="G33" s="52"/>
      <c r="H33" s="52"/>
      <c r="I33" s="52"/>
      <c r="J33" s="40"/>
      <c r="K33" s="41"/>
    </row>
    <row r="34" spans="1:11" ht="18.75" customHeight="1" x14ac:dyDescent="0.25">
      <c r="A34" s="50" t="s">
        <v>18</v>
      </c>
      <c r="B34" s="51" t="s">
        <v>4</v>
      </c>
      <c r="C34" s="52">
        <v>938.6</v>
      </c>
      <c r="D34" s="52">
        <v>1500</v>
      </c>
      <c r="E34" s="52"/>
      <c r="F34" s="52"/>
      <c r="G34" s="52"/>
      <c r="H34" s="53"/>
      <c r="I34" s="53"/>
      <c r="J34" s="40"/>
      <c r="K34" s="41"/>
    </row>
    <row r="35" spans="1:11" ht="18.75" customHeight="1" x14ac:dyDescent="0.25">
      <c r="A35" s="50" t="s">
        <v>19</v>
      </c>
      <c r="B35" s="51" t="s">
        <v>10</v>
      </c>
      <c r="C35" s="52">
        <v>736.7</v>
      </c>
      <c r="D35" s="52">
        <f>D34*0.6</f>
        <v>900</v>
      </c>
      <c r="E35" s="52"/>
      <c r="F35" s="52"/>
      <c r="G35" s="52"/>
      <c r="H35" s="53"/>
      <c r="I35" s="53"/>
      <c r="J35" s="40"/>
      <c r="K35" s="41"/>
    </row>
    <row r="36" spans="1:11" ht="18.75" customHeight="1" x14ac:dyDescent="0.25">
      <c r="A36" s="50" t="s">
        <v>20</v>
      </c>
      <c r="B36" s="51" t="s">
        <v>4</v>
      </c>
      <c r="C36" s="52">
        <v>427.5</v>
      </c>
      <c r="D36" s="52">
        <v>500</v>
      </c>
      <c r="E36" s="52"/>
      <c r="F36" s="52"/>
      <c r="G36" s="52"/>
      <c r="H36" s="53"/>
      <c r="I36" s="53"/>
      <c r="J36" s="40"/>
      <c r="K36" s="41"/>
    </row>
    <row r="37" spans="1:11" ht="18.75" customHeight="1" x14ac:dyDescent="0.25">
      <c r="A37" s="50" t="s">
        <v>21</v>
      </c>
      <c r="B37" s="51" t="s">
        <v>10</v>
      </c>
      <c r="C37" s="52">
        <v>11327.1</v>
      </c>
      <c r="D37" s="52">
        <f>D36*20</f>
        <v>10000</v>
      </c>
      <c r="E37" s="52"/>
      <c r="F37" s="52"/>
      <c r="G37" s="52"/>
      <c r="H37" s="53"/>
      <c r="I37" s="53"/>
      <c r="J37" s="40"/>
      <c r="K37" s="41"/>
    </row>
    <row r="38" spans="1:11" ht="18.75" customHeight="1" x14ac:dyDescent="0.25">
      <c r="A38" s="50" t="s">
        <v>22</v>
      </c>
      <c r="B38" s="51" t="s">
        <v>4</v>
      </c>
      <c r="C38" s="52">
        <v>277.7</v>
      </c>
      <c r="D38" s="52">
        <v>300</v>
      </c>
      <c r="E38" s="52"/>
      <c r="F38" s="52"/>
      <c r="G38" s="52"/>
      <c r="H38" s="53"/>
      <c r="I38" s="53"/>
      <c r="J38" s="40"/>
      <c r="K38" s="41"/>
    </row>
    <row r="39" spans="1:11" ht="18.75" customHeight="1" x14ac:dyDescent="0.25">
      <c r="A39" s="50" t="s">
        <v>13</v>
      </c>
      <c r="B39" s="51" t="s">
        <v>10</v>
      </c>
      <c r="C39" s="52">
        <v>15376</v>
      </c>
      <c r="D39" s="52"/>
      <c r="E39" s="52"/>
      <c r="F39" s="52"/>
      <c r="G39" s="52"/>
      <c r="H39" s="53"/>
      <c r="I39" s="53"/>
      <c r="J39" s="40"/>
      <c r="K39" s="41"/>
    </row>
    <row r="40" spans="1:11" ht="18.75" customHeight="1" x14ac:dyDescent="0.25">
      <c r="A40" s="50" t="s">
        <v>23</v>
      </c>
      <c r="B40" s="51"/>
      <c r="C40" s="52">
        <v>125.5</v>
      </c>
      <c r="D40" s="52">
        <v>110</v>
      </c>
      <c r="E40" s="52"/>
      <c r="F40" s="52"/>
      <c r="G40" s="52"/>
      <c r="H40" s="52"/>
      <c r="I40" s="52"/>
      <c r="J40" s="40"/>
      <c r="K40" s="41"/>
    </row>
    <row r="41" spans="1:11" ht="18.75" customHeight="1" x14ac:dyDescent="0.25">
      <c r="A41" s="50" t="s">
        <v>21</v>
      </c>
      <c r="B41" s="51"/>
      <c r="C41" s="52">
        <v>7.1</v>
      </c>
      <c r="D41" s="52"/>
      <c r="E41" s="52"/>
      <c r="F41" s="52"/>
      <c r="G41" s="52"/>
      <c r="H41" s="53"/>
      <c r="I41" s="53"/>
      <c r="J41" s="40"/>
      <c r="K41" s="41"/>
    </row>
    <row r="42" spans="1:11" ht="18.75" customHeight="1" x14ac:dyDescent="0.25">
      <c r="A42" s="57" t="s">
        <v>24</v>
      </c>
      <c r="B42" s="51" t="s">
        <v>4</v>
      </c>
      <c r="C42" s="52">
        <v>1114.5</v>
      </c>
      <c r="D42" s="54">
        <v>800</v>
      </c>
      <c r="E42" s="55"/>
      <c r="F42" s="55"/>
      <c r="G42" s="55"/>
      <c r="H42" s="55"/>
      <c r="I42" s="55"/>
      <c r="J42" s="40"/>
      <c r="K42" s="41"/>
    </row>
    <row r="43" spans="1:11" ht="18.75" customHeight="1" x14ac:dyDescent="0.25">
      <c r="A43" s="50" t="s">
        <v>13</v>
      </c>
      <c r="B43" s="51" t="s">
        <v>10</v>
      </c>
      <c r="C43" s="52">
        <v>401.2</v>
      </c>
      <c r="D43" s="54">
        <v>160</v>
      </c>
      <c r="E43" s="55"/>
      <c r="F43" s="55"/>
      <c r="G43" s="55"/>
      <c r="H43" s="55"/>
      <c r="I43" s="55"/>
      <c r="J43" s="40"/>
      <c r="K43" s="41"/>
    </row>
    <row r="44" spans="1:11" s="6" customFormat="1" ht="18.75" customHeight="1" x14ac:dyDescent="0.25">
      <c r="A44" s="8" t="s">
        <v>25</v>
      </c>
      <c r="B44" s="9"/>
      <c r="C44" s="30">
        <f t="shared" ref="C44:D44" si="0">C45+C46+C47</f>
        <v>84353</v>
      </c>
      <c r="D44" s="30">
        <f t="shared" si="0"/>
        <v>85000</v>
      </c>
      <c r="E44" s="30"/>
      <c r="F44" s="30"/>
      <c r="G44" s="30"/>
      <c r="H44" s="30"/>
      <c r="I44" s="30"/>
      <c r="J44" s="30"/>
      <c r="K44" s="62"/>
    </row>
    <row r="45" spans="1:11" ht="18.75" customHeight="1" x14ac:dyDescent="0.25">
      <c r="A45" s="17" t="s">
        <v>26</v>
      </c>
      <c r="B45" s="18" t="s">
        <v>27</v>
      </c>
      <c r="C45" s="29">
        <v>25476</v>
      </c>
      <c r="D45" s="29">
        <v>30000</v>
      </c>
      <c r="E45" s="31"/>
      <c r="F45" s="31"/>
      <c r="G45" s="31"/>
      <c r="H45" s="31"/>
      <c r="I45" s="31"/>
      <c r="J45" s="42"/>
      <c r="K45" s="41"/>
    </row>
    <row r="46" spans="1:11" ht="18.75" customHeight="1" x14ac:dyDescent="0.25">
      <c r="A46" s="17" t="s">
        <v>28</v>
      </c>
      <c r="B46" s="18" t="s">
        <v>27</v>
      </c>
      <c r="C46" s="29">
        <v>39271</v>
      </c>
      <c r="D46" s="29">
        <v>45000</v>
      </c>
      <c r="E46" s="31"/>
      <c r="F46" s="31"/>
      <c r="G46" s="31"/>
      <c r="H46" s="31"/>
      <c r="I46" s="31"/>
      <c r="J46" s="42"/>
      <c r="K46" s="41"/>
    </row>
    <row r="47" spans="1:11" ht="18.75" customHeight="1" x14ac:dyDescent="0.25">
      <c r="A47" s="17" t="s">
        <v>29</v>
      </c>
      <c r="B47" s="18" t="s">
        <v>27</v>
      </c>
      <c r="C47" s="29">
        <v>19606</v>
      </c>
      <c r="D47" s="31">
        <v>10000</v>
      </c>
      <c r="E47" s="31"/>
      <c r="F47" s="31"/>
      <c r="G47" s="31"/>
      <c r="H47" s="31"/>
      <c r="I47" s="31"/>
      <c r="J47" s="42"/>
      <c r="K47" s="41"/>
    </row>
    <row r="48" spans="1:11" s="6" customFormat="1" ht="18.75" customHeight="1" x14ac:dyDescent="0.25">
      <c r="A48" s="8" t="s">
        <v>30</v>
      </c>
      <c r="B48" s="9"/>
      <c r="C48" s="44"/>
      <c r="D48" s="44"/>
      <c r="E48" s="44"/>
      <c r="F48" s="44"/>
      <c r="G48" s="44"/>
      <c r="H48" s="30"/>
      <c r="I48" s="30"/>
      <c r="J48" s="7"/>
      <c r="K48" s="39"/>
    </row>
    <row r="49" spans="1:29" s="68" customFormat="1" ht="18.75" customHeight="1" x14ac:dyDescent="0.25">
      <c r="A49" s="64" t="s">
        <v>31</v>
      </c>
      <c r="B49" s="65" t="s">
        <v>4</v>
      </c>
      <c r="C49" s="66">
        <f>SUM(C50:C57)</f>
        <v>76696.89</v>
      </c>
      <c r="D49" s="66">
        <f t="shared" ref="D49" si="1">SUM(D50:D57)</f>
        <v>76696.89</v>
      </c>
      <c r="E49" s="66"/>
      <c r="F49" s="66"/>
      <c r="G49" s="66"/>
      <c r="H49" s="66"/>
      <c r="I49" s="66"/>
      <c r="J49" s="66"/>
      <c r="K49" s="67"/>
    </row>
    <row r="50" spans="1:29" s="48" customFormat="1" ht="18.75" customHeight="1" x14ac:dyDescent="0.25">
      <c r="A50" s="45" t="s">
        <v>32</v>
      </c>
      <c r="B50" s="46" t="s">
        <v>4</v>
      </c>
      <c r="C50" s="47">
        <v>19531.509999999998</v>
      </c>
      <c r="D50" s="47">
        <v>19531.509999999998</v>
      </c>
      <c r="E50" s="43"/>
      <c r="F50" s="43"/>
      <c r="G50" s="43"/>
      <c r="H50" s="43"/>
      <c r="I50" s="43"/>
      <c r="J50" s="43"/>
      <c r="K50" s="39"/>
    </row>
    <row r="51" spans="1:29" s="48" customFormat="1" ht="18.75" customHeight="1" x14ac:dyDescent="0.25">
      <c r="A51" s="45" t="s">
        <v>33</v>
      </c>
      <c r="B51" s="46" t="s">
        <v>4</v>
      </c>
      <c r="C51" s="47">
        <v>45712.32</v>
      </c>
      <c r="D51" s="47">
        <v>45712.32</v>
      </c>
      <c r="E51" s="43"/>
      <c r="F51" s="43"/>
      <c r="G51" s="43"/>
      <c r="H51" s="43"/>
      <c r="I51" s="43"/>
      <c r="J51" s="43"/>
      <c r="K51" s="39"/>
    </row>
    <row r="52" spans="1:29" ht="38.1" customHeight="1" x14ac:dyDescent="0.25">
      <c r="A52" s="79" t="s">
        <v>40</v>
      </c>
      <c r="B52" s="79" t="s">
        <v>1</v>
      </c>
      <c r="C52" s="78" t="s">
        <v>41</v>
      </c>
      <c r="D52" s="78" t="s">
        <v>42</v>
      </c>
      <c r="E52" s="78" t="s">
        <v>43</v>
      </c>
      <c r="F52" s="78"/>
      <c r="G52" s="78"/>
      <c r="H52" s="78"/>
      <c r="I52" s="72"/>
      <c r="J52" s="78" t="s">
        <v>44</v>
      </c>
      <c r="K52" s="78" t="s">
        <v>45</v>
      </c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</row>
    <row r="53" spans="1:29" ht="15" customHeight="1" x14ac:dyDescent="0.25">
      <c r="A53" s="79"/>
      <c r="B53" s="79"/>
      <c r="C53" s="78"/>
      <c r="D53" s="78"/>
      <c r="E53" s="78" t="s">
        <v>46</v>
      </c>
      <c r="F53" s="78" t="s">
        <v>47</v>
      </c>
      <c r="G53" s="78" t="s">
        <v>48</v>
      </c>
      <c r="H53" s="78" t="s">
        <v>49</v>
      </c>
      <c r="I53" s="72"/>
      <c r="J53" s="78"/>
      <c r="K53" s="78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</row>
    <row r="54" spans="1:29" ht="14.45" customHeight="1" x14ac:dyDescent="0.25">
      <c r="A54" s="79"/>
      <c r="B54" s="79"/>
      <c r="C54" s="78"/>
      <c r="D54" s="78"/>
      <c r="E54" s="78"/>
      <c r="F54" s="78"/>
      <c r="G54" s="78"/>
      <c r="H54" s="78"/>
      <c r="I54" s="72"/>
      <c r="J54" s="78"/>
      <c r="K54" s="78"/>
    </row>
    <row r="55" spans="1:29" ht="15" customHeight="1" x14ac:dyDescent="0.25">
      <c r="A55" s="79"/>
      <c r="B55" s="79"/>
      <c r="C55" s="78"/>
      <c r="D55" s="78"/>
      <c r="E55" s="78"/>
      <c r="F55" s="78"/>
      <c r="G55" s="78"/>
      <c r="H55" s="78"/>
      <c r="I55" s="72"/>
      <c r="J55" s="78"/>
      <c r="K55" s="78"/>
    </row>
    <row r="56" spans="1:29" ht="15" customHeight="1" x14ac:dyDescent="0.25">
      <c r="A56" s="79"/>
      <c r="B56" s="79"/>
      <c r="C56" s="78"/>
      <c r="D56" s="78"/>
      <c r="E56" s="78"/>
      <c r="F56" s="78"/>
      <c r="G56" s="78"/>
      <c r="H56" s="78"/>
      <c r="I56" s="72"/>
      <c r="J56" s="78"/>
      <c r="K56" s="78"/>
    </row>
    <row r="57" spans="1:29" s="48" customFormat="1" ht="18.75" customHeight="1" x14ac:dyDescent="0.25">
      <c r="A57" s="45" t="s">
        <v>34</v>
      </c>
      <c r="B57" s="46" t="s">
        <v>4</v>
      </c>
      <c r="C57" s="47">
        <v>11453.06</v>
      </c>
      <c r="D57" s="47">
        <v>11453.06</v>
      </c>
      <c r="E57" s="43"/>
      <c r="F57" s="43"/>
      <c r="G57" s="43"/>
      <c r="H57" s="43"/>
      <c r="I57" s="43"/>
      <c r="J57" s="43"/>
      <c r="K57" s="39"/>
    </row>
    <row r="58" spans="1:29" s="68" customFormat="1" ht="18.75" customHeight="1" x14ac:dyDescent="0.25">
      <c r="A58" s="64" t="s">
        <v>35</v>
      </c>
      <c r="B58" s="65" t="s">
        <v>4</v>
      </c>
      <c r="C58" s="66">
        <v>18000</v>
      </c>
      <c r="D58" s="66">
        <v>22600</v>
      </c>
      <c r="E58" s="66"/>
      <c r="F58" s="66"/>
      <c r="G58" s="66"/>
      <c r="H58" s="66"/>
      <c r="I58" s="66"/>
      <c r="J58" s="66"/>
      <c r="K58" s="67"/>
    </row>
    <row r="59" spans="1:29" s="48" customFormat="1" ht="18.75" customHeight="1" x14ac:dyDescent="0.25">
      <c r="A59" s="45" t="s">
        <v>36</v>
      </c>
      <c r="B59" s="46" t="s">
        <v>4</v>
      </c>
      <c r="C59" s="47">
        <v>18000</v>
      </c>
      <c r="D59" s="47">
        <v>22600</v>
      </c>
      <c r="E59" s="47"/>
      <c r="F59" s="47"/>
      <c r="G59" s="47"/>
      <c r="H59" s="47"/>
      <c r="I59" s="47"/>
      <c r="J59" s="47"/>
      <c r="K59" s="39"/>
    </row>
    <row r="60" spans="1:29" s="68" customFormat="1" ht="18.75" customHeight="1" x14ac:dyDescent="0.25">
      <c r="A60" s="64" t="s">
        <v>37</v>
      </c>
      <c r="B60" s="65" t="s">
        <v>4</v>
      </c>
      <c r="C60" s="69" t="s">
        <v>50</v>
      </c>
      <c r="D60" s="69">
        <v>747</v>
      </c>
      <c r="E60" s="70"/>
      <c r="F60" s="70"/>
      <c r="G60" s="70"/>
      <c r="H60" s="70"/>
      <c r="I60" s="70"/>
      <c r="J60" s="71"/>
      <c r="K60" s="67"/>
    </row>
    <row r="61" spans="1:29" s="6" customFormat="1" ht="18.75" customHeight="1" x14ac:dyDescent="0.25">
      <c r="A61" s="8" t="s">
        <v>38</v>
      </c>
      <c r="B61" s="9"/>
      <c r="C61" s="32"/>
      <c r="D61" s="33"/>
      <c r="E61" s="34"/>
      <c r="F61" s="33"/>
      <c r="G61" s="33"/>
      <c r="H61" s="33"/>
      <c r="I61" s="33"/>
      <c r="J61" s="7"/>
      <c r="K61" s="39"/>
    </row>
    <row r="62" spans="1:29" ht="18.75" customHeight="1" x14ac:dyDescent="0.25">
      <c r="A62" s="21" t="s">
        <v>39</v>
      </c>
      <c r="B62" s="22" t="s">
        <v>4</v>
      </c>
      <c r="C62" s="35">
        <v>18</v>
      </c>
      <c r="D62" s="36">
        <v>20</v>
      </c>
      <c r="E62" s="37"/>
      <c r="F62" s="37"/>
      <c r="G62" s="37"/>
      <c r="H62" s="37"/>
      <c r="I62" s="37"/>
      <c r="J62" s="37"/>
      <c r="K62" s="39"/>
    </row>
    <row r="63" spans="1:29" ht="18.75" customHeight="1" x14ac:dyDescent="0.25">
      <c r="A63" s="12"/>
      <c r="B63" s="13"/>
      <c r="C63" s="14"/>
      <c r="D63" s="14"/>
      <c r="E63" s="14"/>
      <c r="F63" s="14"/>
      <c r="G63" s="14"/>
      <c r="H63" s="15"/>
      <c r="I63" s="15"/>
      <c r="J63" s="15"/>
      <c r="K63" s="15"/>
    </row>
    <row r="64" spans="1:29" ht="15.75" x14ac:dyDescent="0.25">
      <c r="A64" s="76"/>
      <c r="B64" s="76"/>
      <c r="C64" s="76"/>
    </row>
  </sheetData>
  <mergeCells count="37">
    <mergeCell ref="A3:K3"/>
    <mergeCell ref="J52:J56"/>
    <mergeCell ref="K52:K56"/>
    <mergeCell ref="E53:E56"/>
    <mergeCell ref="F53:F56"/>
    <mergeCell ref="G53:G56"/>
    <mergeCell ref="H53:H56"/>
    <mergeCell ref="A52:A56"/>
    <mergeCell ref="B52:B56"/>
    <mergeCell ref="C52:C56"/>
    <mergeCell ref="D52:D56"/>
    <mergeCell ref="E52:H52"/>
    <mergeCell ref="C27:C31"/>
    <mergeCell ref="D27:D31"/>
    <mergeCell ref="E27:H27"/>
    <mergeCell ref="J27:J31"/>
    <mergeCell ref="K27:K31"/>
    <mergeCell ref="E28:E31"/>
    <mergeCell ref="F28:F31"/>
    <mergeCell ref="G28:G31"/>
    <mergeCell ref="H28:H31"/>
    <mergeCell ref="I7:I10"/>
    <mergeCell ref="A64:C64"/>
    <mergeCell ref="A2:K2"/>
    <mergeCell ref="E6:H6"/>
    <mergeCell ref="G7:G10"/>
    <mergeCell ref="H7:H10"/>
    <mergeCell ref="K6:K10"/>
    <mergeCell ref="J6:J10"/>
    <mergeCell ref="F7:F10"/>
    <mergeCell ref="E7:E10"/>
    <mergeCell ref="D6:D10"/>
    <mergeCell ref="C6:C10"/>
    <mergeCell ref="B6:B10"/>
    <mergeCell ref="A6:A10"/>
    <mergeCell ref="A27:A31"/>
    <mergeCell ref="B27:B31"/>
  </mergeCells>
  <pageMargins left="0.95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binhnguyenduc87@gmail.com</dc:creator>
  <cp:lastModifiedBy>PC</cp:lastModifiedBy>
  <cp:lastPrinted>2024-05-31T08:35:00Z</cp:lastPrinted>
  <dcterms:created xsi:type="dcterms:W3CDTF">2023-02-15T01:54:47Z</dcterms:created>
  <dcterms:modified xsi:type="dcterms:W3CDTF">2024-06-03T02:23:50Z</dcterms:modified>
</cp:coreProperties>
</file>